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3"/>
  </bookViews>
  <sheets>
    <sheet name="Лист1" sheetId="1" r:id="rId1"/>
    <sheet name="Вопросы" sheetId="2" r:id="rId2"/>
    <sheet name="Результаты" sheetId="3" r:id="rId3"/>
    <sheet name="Настройки" sheetId="4" r:id="rId4"/>
    <sheet name="Инструкции" sheetId="5" r:id="rId5"/>
  </sheets>
  <definedNames>
    <definedName name="_xlnm.Print_Area" localSheetId="2">'Результаты'!$A:$IV</definedName>
  </definedNames>
  <calcPr fullCalcOnLoad="1"/>
</workbook>
</file>

<file path=xl/sharedStrings.xml><?xml version="1.0" encoding="utf-8"?>
<sst xmlns="http://schemas.openxmlformats.org/spreadsheetml/2006/main" count="58" uniqueCount="39">
  <si>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</si>
  <si>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</si>
  <si>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</si>
  <si>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</si>
  <si>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</si>
  <si>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</si>
  <si>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</si>
  <si>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</si>
  <si>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</si>
  <si>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</si>
  <si>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</si>
  <si>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</si>
  <si>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"Вопросы" необходимо заполнить поля "ФИО" и "Группа"</t>
  </si>
  <si>
    <t xml:space="preserve">Ввод ответов на вопросы теста осуществляется путем выбора правильного варианта из списка </t>
  </si>
  <si>
    <t>До тех пор, пока не введены все ответы результаты теста просмотреть не возможно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</si>
  <si>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</si>
  <si>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</si>
  <si>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</si>
  <si>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Формирование списка вопросов</t>
  </si>
  <si>
    <t>Количество вопросов: 10.</t>
  </si>
  <si>
    <t>Количество вариантов ответов: до 4.</t>
  </si>
  <si>
    <t>Содержание вопросов не является фиксированным.</t>
  </si>
  <si>
    <t>Изменение списка вопросов осуществляется на листе "Настройки"</t>
  </si>
  <si>
    <t>Цифра "1" в столбце "В" указывает на правильный ответ.</t>
  </si>
  <si>
    <t>Разработчик программы</t>
  </si>
  <si>
    <t>Хоружа Сергей Алексеевич - Александровский профессиональный лицей, Санкт-Петербург</t>
  </si>
  <si>
    <t>Выделение - это основной признак живого</t>
  </si>
  <si>
    <t>да</t>
  </si>
  <si>
    <t xml:space="preserve">нет </t>
  </si>
  <si>
    <t>Продуктами выделения являются вода, кислород, углекислыцй газ.</t>
  </si>
  <si>
    <t>Сократительная вакуоль - органоид выделения пресноводных простейших.</t>
  </si>
  <si>
    <t xml:space="preserve">Плоские черви не имеют органов выделения. </t>
  </si>
  <si>
    <t>У растений и грибов нет специальной выделительной системы.</t>
  </si>
  <si>
    <t>Выделительная система рыб состоит из почек, мочеточников, мочевого пузыря и специального отверстия.</t>
  </si>
  <si>
    <t>Ненужные растению вещества скапливаются в пробке и древисине.</t>
  </si>
  <si>
    <t>Листопад - это естественное отделение листьев от стебля.</t>
  </si>
  <si>
    <t xml:space="preserve">Углекислый газ выделяется у животных через кожу, жабры и лёгкие. </t>
  </si>
  <si>
    <t xml:space="preserve">Основной орган выделения позвоночных - почка. </t>
  </si>
  <si>
    <t>нет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</si>
</sst>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5.75"/>
      <name val="Arial Cyr"/>
      <family val="0"/>
    </font>
    <font>
      <sz val="9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8"/>
      <name val="Tahoma"/>
      <family val="2"/>
    </font>
    <font>
      <b/>
      <sz val="11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3" fillId="3" borderId="1" xfId="0" applyFont="1" applyFill="1" applyBorder="1" applyAlignment="1">
      <alignment horizontal="left" vertical="center" wrapText="1" indent="1"/>
    </xf>
    <xf numFmtId="0" fontId="9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3"/>
          <c:y val="0.0725"/>
          <c:w val="0.91025"/>
          <c:h val="0.68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</c:dPt>
          <c:dPt>
            <c:idx val="1"/>
            <c:explosion val="10"/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6134100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10</xdr:row>
      <xdr:rowOff>9525</xdr:rowOff>
    </xdr:from>
    <xdr:to>
      <xdr:col>6</xdr:col>
      <xdr:colOff>342900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1838325"/>
          <a:ext cx="3028950" cy="29051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685800</xdr:colOff>
      <xdr:row>15</xdr:row>
      <xdr:rowOff>0</xdr:rowOff>
    </xdr:from>
    <xdr:to>
      <xdr:col>2</xdr:col>
      <xdr:colOff>600075</xdr:colOff>
      <xdr:row>16</xdr:row>
      <xdr:rowOff>19050</xdr:rowOff>
    </xdr:to>
    <xdr:sp>
      <xdr:nvSpPr>
        <xdr:cNvPr id="2" name="Line 2"/>
        <xdr:cNvSpPr>
          <a:spLocks/>
        </xdr:cNvSpPr>
      </xdr:nvSpPr>
      <xdr:spPr>
        <a:xfrm>
          <a:off x="904875" y="3276600"/>
          <a:ext cx="35242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457200</xdr:colOff>
      <xdr:row>14</xdr:row>
      <xdr:rowOff>285750</xdr:rowOff>
    </xdr:from>
    <xdr:to>
      <xdr:col>3</xdr:col>
      <xdr:colOff>542925</xdr:colOff>
      <xdr:row>17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972050" y="3200400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2781300</xdr:colOff>
      <xdr:row>11</xdr:row>
      <xdr:rowOff>95250</xdr:rowOff>
    </xdr:from>
    <xdr:to>
      <xdr:col>3</xdr:col>
      <xdr:colOff>438150</xdr:colOff>
      <xdr:row>15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000375" y="2105025"/>
          <a:ext cx="19526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showGridLines="0" workbookViewId="0" topLeftCell="A1">
      <selection activeCell="C12" sqref="C12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56.00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4" t="s">
        <v>0</v>
      </c>
      <c r="B1" s="34"/>
    </row>
    <row r="2" ht="12.75"/>
    <row r="3" spans="2:3" ht="18" customHeight="1">
      <c r="B3" s="18" t="s">
        <v>5</v>
      </c>
      <c r="C3" s="21"/>
    </row>
    <row r="4" spans="2:3" ht="18" customHeight="1">
      <c r="B4" s="18" t="s">
        <v>8</v>
      </c>
      <c r="C4" s="21"/>
    </row>
    <row r="5" spans="2:3" ht="18" customHeight="1">
      <c r="B5" s="18"/>
      <c r="C5" s="19"/>
    </row>
    <row r="6" spans="1:3" ht="14.25">
      <c r="A6" s="23" t="s">
        <v>1</v>
      </c>
      <c r="B6" s="24" t="s">
        <v>4</v>
      </c>
      <c r="C6" s="23" t="s">
        <v>9</v>
      </c>
    </row>
    <row r="7" spans="1:13" ht="36.75" customHeight="1">
      <c r="A7" s="20">
        <v>1</v>
      </c>
      <c r="B7" s="17" t="str">
        <f>H7</f>
        <v>Выделение - это основной признак живого</v>
      </c>
      <c r="C7" s="21"/>
      <c r="G7">
        <f>IF(C7=M7,1,0)</f>
        <v>0</v>
      </c>
      <c r="H7" t="str">
        <f>Настройки!B1</f>
        <v>Выделение - это основной признак живого</v>
      </c>
      <c r="I7" s="1" t="str">
        <f>Настройки!C2</f>
        <v>да</v>
      </c>
      <c r="J7" s="1" t="str">
        <f>Настройки!C3</f>
        <v>нет </v>
      </c>
      <c r="K7" s="1">
        <f>Настройки!C4</f>
        <v>0</v>
      </c>
      <c r="L7" s="1">
        <f>Настройки!C5</f>
        <v>0</v>
      </c>
      <c r="M7" t="str">
        <f>Настройки!D3</f>
        <v>да</v>
      </c>
    </row>
    <row r="8" spans="1:13" ht="45.75" customHeight="1">
      <c r="A8" s="20">
        <v>2</v>
      </c>
      <c r="B8" s="17" t="str">
        <f aca="true" t="shared" si="0" ref="B8:B16">H8</f>
        <v>Продуктами выделения являются вода, кислород, углекислыцй газ.</v>
      </c>
      <c r="C8" s="21"/>
      <c r="G8">
        <f aca="true" t="shared" si="1" ref="G8:G16">IF(C8=M8,1,0)</f>
        <v>0</v>
      </c>
      <c r="H8" t="str">
        <f>Настройки!B6</f>
        <v>Продуктами выделения являются вода, кислород, углекислыцй газ.</v>
      </c>
      <c r="I8" s="1" t="str">
        <f>Настройки!C7</f>
        <v>да</v>
      </c>
      <c r="J8" s="1" t="str">
        <f>Настройки!C8</f>
        <v>нет</v>
      </c>
      <c r="K8" s="1">
        <f>Настройки!C9</f>
        <v>0</v>
      </c>
      <c r="L8" s="1">
        <f>Настройки!C10</f>
        <v>0</v>
      </c>
      <c r="M8" t="str">
        <f>Настройки!D8</f>
        <v>нет</v>
      </c>
    </row>
    <row r="9" spans="1:13" ht="29.25" customHeight="1">
      <c r="A9" s="20">
        <v>3</v>
      </c>
      <c r="B9" s="17" t="str">
        <f t="shared" si="0"/>
        <v>Сократительная вакуоль - органоид выделения пресноводных простейших.</v>
      </c>
      <c r="C9" s="21"/>
      <c r="G9">
        <f t="shared" si="1"/>
        <v>0</v>
      </c>
      <c r="H9" t="str">
        <f>Настройки!B11</f>
        <v>Сократительная вакуоль - органоид выделения пресноводных простейших.</v>
      </c>
      <c r="I9" s="1" t="str">
        <f>Настройки!C12</f>
        <v>да</v>
      </c>
      <c r="J9" s="1" t="str">
        <f>Настройки!C13</f>
        <v>нет</v>
      </c>
      <c r="K9" s="1">
        <f>Настройки!C14</f>
        <v>0</v>
      </c>
      <c r="L9" s="1">
        <f>Настройки!C15</f>
        <v>0</v>
      </c>
      <c r="M9" t="str">
        <f>Настройки!D13</f>
        <v>да</v>
      </c>
    </row>
    <row r="10" spans="1:13" ht="64.5" customHeight="1">
      <c r="A10" s="20">
        <v>4</v>
      </c>
      <c r="B10" s="17" t="str">
        <f t="shared" si="0"/>
        <v>Плоские черви не имеют органов выделения. </v>
      </c>
      <c r="C10" s="21"/>
      <c r="G10">
        <f t="shared" si="1"/>
        <v>0</v>
      </c>
      <c r="H10" t="str">
        <f>Настройки!B16</f>
        <v>Плоские черви не имеют органов выделения. </v>
      </c>
      <c r="I10" s="1" t="str">
        <f>Настройки!C17</f>
        <v>да</v>
      </c>
      <c r="J10" s="1" t="str">
        <f>Настройки!C18</f>
        <v>нет</v>
      </c>
      <c r="K10" s="1">
        <f>Настройки!C19</f>
        <v>0</v>
      </c>
      <c r="L10" s="1">
        <f>Настройки!C20</f>
        <v>0</v>
      </c>
      <c r="M10" t="str">
        <f>Настройки!D18</f>
        <v>нет</v>
      </c>
    </row>
    <row r="11" spans="1:13" ht="29.25" customHeight="1">
      <c r="A11" s="20">
        <v>5</v>
      </c>
      <c r="B11" s="17" t="str">
        <f t="shared" si="0"/>
        <v>У растений и грибов нет специальной выделительной системы.</v>
      </c>
      <c r="C11" s="21"/>
      <c r="G11">
        <f t="shared" si="1"/>
        <v>0</v>
      </c>
      <c r="H11" t="str">
        <f>Настройки!B21</f>
        <v>У растений и грибов нет специальной выделительной системы.</v>
      </c>
      <c r="I11" s="1" t="str">
        <f>Настройки!C22</f>
        <v>да</v>
      </c>
      <c r="J11" s="1" t="str">
        <f>Настройки!C23</f>
        <v>нет</v>
      </c>
      <c r="K11" s="1">
        <f>Настройки!C24</f>
        <v>0</v>
      </c>
      <c r="L11" s="1">
        <f>Настройки!C25</f>
        <v>0</v>
      </c>
      <c r="M11" t="str">
        <f>Настройки!D23</f>
        <v>да</v>
      </c>
    </row>
    <row r="12" spans="1:13" ht="40.5" customHeight="1">
      <c r="A12" s="20">
        <v>6</v>
      </c>
      <c r="B12" s="17" t="str">
        <f t="shared" si="0"/>
        <v>Выделительная система рыб состоит из почек, мочеточников, мочевого пузыря и специального отверстия.</v>
      </c>
      <c r="C12" s="21"/>
      <c r="G12">
        <f t="shared" si="1"/>
        <v>0</v>
      </c>
      <c r="H12" t="str">
        <f>Настройки!B26</f>
        <v>Выделительная система рыб состоит из почек, мочеточников, мочевого пузыря и специального отверстия.</v>
      </c>
      <c r="I12" s="1" t="str">
        <f>Настройки!C27</f>
        <v>да</v>
      </c>
      <c r="J12" s="1" t="str">
        <f>Настройки!C28</f>
        <v>нет</v>
      </c>
      <c r="K12" s="1">
        <f>Настройки!C29</f>
        <v>0</v>
      </c>
      <c r="L12" s="1">
        <f>Настройки!C30</f>
        <v>0</v>
      </c>
      <c r="M12" t="str">
        <f>Настройки!D28</f>
        <v>нет</v>
      </c>
    </row>
    <row r="13" spans="1:13" ht="36.75" customHeight="1">
      <c r="A13" s="20">
        <v>7</v>
      </c>
      <c r="B13" s="17" t="str">
        <f t="shared" si="0"/>
        <v>Ненужные растению вещества скапливаются в пробке и древисине.</v>
      </c>
      <c r="C13" s="21"/>
      <c r="G13">
        <f t="shared" si="1"/>
        <v>0</v>
      </c>
      <c r="H13" t="str">
        <f>Настройки!B31</f>
        <v>Ненужные растению вещества скапливаются в пробке и древисине.</v>
      </c>
      <c r="I13" s="1" t="str">
        <f>Настройки!C32</f>
        <v>да</v>
      </c>
      <c r="J13" s="1" t="str">
        <f>Настройки!C33</f>
        <v>нет</v>
      </c>
      <c r="K13" s="1">
        <f>Настройки!C34</f>
        <v>0</v>
      </c>
      <c r="L13" s="1">
        <f>Настройки!C35</f>
        <v>0</v>
      </c>
      <c r="M13" t="str">
        <f>Настройки!D33</f>
        <v>да</v>
      </c>
    </row>
    <row r="14" spans="1:13" ht="29.25" customHeight="1">
      <c r="A14" s="20">
        <v>8</v>
      </c>
      <c r="B14" s="17" t="str">
        <f t="shared" si="0"/>
        <v>Листопад - это естественное отделение листьев от стебля.</v>
      </c>
      <c r="C14" s="21"/>
      <c r="G14">
        <f t="shared" si="1"/>
        <v>0</v>
      </c>
      <c r="H14" t="str">
        <f>Настройки!B36</f>
        <v>Листопад - это естественное отделение листьев от стебля.</v>
      </c>
      <c r="I14" s="1" t="str">
        <f>Настройки!C37</f>
        <v>да</v>
      </c>
      <c r="J14" s="1" t="str">
        <f>Настройки!C38</f>
        <v>нет</v>
      </c>
      <c r="K14" s="1">
        <f>Настройки!C39</f>
        <v>0</v>
      </c>
      <c r="L14" s="1">
        <f>Настройки!C40</f>
        <v>0</v>
      </c>
      <c r="M14" t="str">
        <f>Настройки!D38</f>
        <v>да</v>
      </c>
    </row>
    <row r="15" spans="1:13" ht="29.25" customHeight="1">
      <c r="A15" s="20">
        <v>9</v>
      </c>
      <c r="B15" s="17" t="str">
        <f t="shared" si="0"/>
        <v>Углекислый газ выделяется у животных через кожу, жабры и лёгкие. </v>
      </c>
      <c r="C15" s="21"/>
      <c r="G15">
        <f t="shared" si="1"/>
        <v>0</v>
      </c>
      <c r="H15" t="str">
        <f>Настройки!B41</f>
        <v>Углекислый газ выделяется у животных через кожу, жабры и лёгкие. </v>
      </c>
      <c r="I15" s="1" t="str">
        <f>Настройки!C42</f>
        <v>да</v>
      </c>
      <c r="J15" s="1" t="str">
        <f>Настройки!C43</f>
        <v>нет</v>
      </c>
      <c r="K15" s="1">
        <f>Настройки!C44</f>
        <v>0</v>
      </c>
      <c r="L15" s="1">
        <f>Настройки!C45</f>
        <v>0</v>
      </c>
      <c r="M15" t="str">
        <f>Настройки!D43</f>
        <v>да</v>
      </c>
    </row>
    <row r="16" spans="1:13" ht="29.25" customHeight="1">
      <c r="A16" s="20">
        <v>10</v>
      </c>
      <c r="B16" s="17" t="str">
        <f t="shared" si="0"/>
        <v>Основной орган выделения позвоночных - почка. </v>
      </c>
      <c r="C16" s="21"/>
      <c r="G16">
        <f t="shared" si="1"/>
        <v>0</v>
      </c>
      <c r="H16" t="str">
        <f>Настройки!B46</f>
        <v>Основной орган выделения позвоночных - почка. </v>
      </c>
      <c r="I16" s="1" t="str">
        <f>Настройки!C47</f>
        <v>да</v>
      </c>
      <c r="J16" s="1" t="str">
        <f>Настройки!C48</f>
        <v>нет</v>
      </c>
      <c r="K16" s="1">
        <f>Настройки!C49</f>
        <v>0</v>
      </c>
      <c r="L16" s="1">
        <f>Настройки!C50</f>
        <v>0</v>
      </c>
      <c r="M16" t="str">
        <f>Настройки!D48</f>
        <v>да</v>
      </c>
    </row>
    <row r="17" spans="7:8" ht="12.75">
      <c r="G17">
        <f>SUM(G7:G16)</f>
        <v>0</v>
      </c>
      <c r="H17">
        <f>10-G17</f>
        <v>10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workbookViewId="0" topLeftCell="A14">
      <pane ySplit="270" topLeftCell="BM1" activePane="bottomLeft" state="split"/>
      <selection pane="topLeft" activeCell="F5" sqref="F5"/>
      <selection pane="bottomLeft" activeCell="G8" sqref="G8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6" t="s">
        <v>6</v>
      </c>
      <c r="B1" s="36"/>
      <c r="C1" s="8"/>
      <c r="D1" s="8"/>
    </row>
    <row r="2" spans="1:4" ht="23.25" customHeight="1">
      <c r="A2" s="37" t="str">
        <f>Вопросы!C3&amp;" группа № "&amp;Вопросы!C4</f>
        <v> группа № </v>
      </c>
      <c r="B2" s="37"/>
      <c r="C2" s="2">
        <f>COUNTIF(Вопросы!C7:C16,"")</f>
        <v>10</v>
      </c>
      <c r="D2" s="9"/>
    </row>
    <row r="3" spans="1:4" ht="23.25" customHeight="1">
      <c r="A3" s="35" t="str">
        <f>"Правильные ответы: "&amp;D3</f>
        <v>Правильные ответы: 0</v>
      </c>
      <c r="B3" s="35"/>
      <c r="C3" s="6" t="s">
        <v>7</v>
      </c>
      <c r="D3" s="7">
        <f>IF(C2&lt;&gt;0,0,Вопросы!G17)</f>
        <v>0</v>
      </c>
    </row>
    <row r="4" spans="1:4" ht="23.25" customHeight="1">
      <c r="A4" s="35" t="str">
        <f>"Допущенные ошибки: "&amp;D4</f>
        <v>Допущенные ошибки: 0</v>
      </c>
      <c r="B4" s="35"/>
      <c r="C4" s="6" t="s">
        <v>10</v>
      </c>
      <c r="D4" s="7">
        <f>IF(C2&lt;&gt;0,0,Вопросы!H17)</f>
        <v>0</v>
      </c>
    </row>
    <row r="5" spans="1:4" ht="28.5">
      <c r="A5" s="22" t="s">
        <v>1</v>
      </c>
      <c r="B5" s="22" t="s">
        <v>4</v>
      </c>
      <c r="C5" s="22" t="s">
        <v>3</v>
      </c>
      <c r="D5" s="22" t="s">
        <v>2</v>
      </c>
    </row>
    <row r="6" spans="1:5" ht="35.25" customHeight="1">
      <c r="A6" s="20">
        <v>1</v>
      </c>
      <c r="B6" s="30" t="str">
        <f>Вопросы!B7</f>
        <v>Выделение - это основной признак живого</v>
      </c>
      <c r="C6" s="20" t="str">
        <f>IF(C2&lt;&gt;0," ",Вопросы!C7)</f>
        <v> </v>
      </c>
      <c r="D6" s="20">
        <f>IF(C2&lt;&gt;0,"",IF(Вопросы!G7&lt;&gt;1,Настройки!D3,""))</f>
      </c>
      <c r="E6" t="str">
        <f>Вопросы!M7</f>
        <v>да</v>
      </c>
    </row>
    <row r="7" spans="1:5" ht="26.25" customHeight="1">
      <c r="A7" s="20">
        <v>2</v>
      </c>
      <c r="B7" s="30" t="str">
        <f>Вопросы!B8</f>
        <v>Продуктами выделения являются вода, кислород, углекислыцй газ.</v>
      </c>
      <c r="C7" s="20" t="str">
        <f>IF(C2&lt;&gt;0," ",Вопросы!C8)</f>
        <v> </v>
      </c>
      <c r="D7" s="20">
        <f>IF(C2&lt;&gt;0,"",IF(Вопросы!G8&lt;&gt;1,Настройки!D8,""))</f>
      </c>
      <c r="E7" t="str">
        <f>Вопросы!M8</f>
        <v>нет</v>
      </c>
    </row>
    <row r="8" spans="1:5" ht="26.25" customHeight="1">
      <c r="A8" s="20">
        <v>3</v>
      </c>
      <c r="B8" s="30" t="str">
        <f>Вопросы!B9</f>
        <v>Сократительная вакуоль - органоид выделения пресноводных простейших.</v>
      </c>
      <c r="C8" s="20" t="str">
        <f>IF(C2&lt;&gt;0," ",Вопросы!C9)</f>
        <v> </v>
      </c>
      <c r="D8" s="20">
        <f>IF(C2&lt;&gt;0,"",IF(Вопросы!G9&lt;&gt;1,Настройки!D13,""))</f>
      </c>
      <c r="E8" t="str">
        <f>Вопросы!M9</f>
        <v>да</v>
      </c>
    </row>
    <row r="9" spans="1:5" ht="54.75" customHeight="1">
      <c r="A9" s="20">
        <v>4</v>
      </c>
      <c r="B9" s="30" t="str">
        <f>Вопросы!B10</f>
        <v>Плоские черви не имеют органов выделения. </v>
      </c>
      <c r="C9" s="20" t="str">
        <f>IF(C2&lt;&gt;0," ",Вопросы!C10)</f>
        <v> </v>
      </c>
      <c r="D9" s="20">
        <f>IF(C2&lt;&gt;0,"",IF(Вопросы!G10&lt;&gt;1,Настройки!D18,""))</f>
      </c>
      <c r="E9" t="str">
        <f>Вопросы!M10</f>
        <v>нет</v>
      </c>
    </row>
    <row r="10" spans="1:5" ht="26.25" customHeight="1">
      <c r="A10" s="20">
        <v>5</v>
      </c>
      <c r="B10" s="30" t="str">
        <f>Вопросы!B11</f>
        <v>У растений и грибов нет специальной выделительной системы.</v>
      </c>
      <c r="C10" s="20" t="str">
        <f>IF(C2&lt;&gt;0," ",Вопросы!C11)</f>
        <v> </v>
      </c>
      <c r="D10" s="20">
        <f>IF(C2&lt;&gt;0,"",IF(Вопросы!G11&lt;&gt;1,Настройки!D23,""))</f>
      </c>
      <c r="E10" t="str">
        <f>Вопросы!M11</f>
        <v>да</v>
      </c>
    </row>
    <row r="11" spans="1:5" ht="42.75" customHeight="1">
      <c r="A11" s="20">
        <v>6</v>
      </c>
      <c r="B11" s="30" t="str">
        <f>Вопросы!B12</f>
        <v>Выделительная система рыб состоит из почек, мочеточников, мочевого пузыря и специального отверстия.</v>
      </c>
      <c r="C11" s="20" t="str">
        <f>IF(C2&lt;&gt;0," ",Вопросы!C12)</f>
        <v> </v>
      </c>
      <c r="D11" s="20">
        <f>IF(C2&lt;&gt;0,"",IF(Вопросы!G12&lt;&gt;1,Настройки!D28,""))</f>
      </c>
      <c r="E11" t="str">
        <f>Вопросы!M12</f>
        <v>нет</v>
      </c>
    </row>
    <row r="12" spans="1:5" ht="44.25" customHeight="1">
      <c r="A12" s="20">
        <v>7</v>
      </c>
      <c r="B12" s="30" t="str">
        <f>Вопросы!B13</f>
        <v>Ненужные растению вещества скапливаются в пробке и древисине.</v>
      </c>
      <c r="C12" s="20" t="str">
        <f>IF(C2&lt;&gt;0," ",Вопросы!C13)</f>
        <v> </v>
      </c>
      <c r="D12" s="20">
        <f>IF(C2&lt;&gt;0,"",IF(Вопросы!G13&lt;&gt;1,Настройки!D33,""))</f>
      </c>
      <c r="E12" t="str">
        <f>Вопросы!M13</f>
        <v>да</v>
      </c>
    </row>
    <row r="13" spans="1:5" ht="26.25" customHeight="1">
      <c r="A13" s="20">
        <v>8</v>
      </c>
      <c r="B13" s="30" t="str">
        <f>Вопросы!B14</f>
        <v>Листопад - это естественное отделение листьев от стебля.</v>
      </c>
      <c r="C13" s="20" t="str">
        <f>IF(C2&lt;&gt;0," ",Вопросы!C14)</f>
        <v> </v>
      </c>
      <c r="D13" s="20">
        <f>IF(C2&lt;&gt;0,"",IF(Вопросы!G14&lt;&gt;1,Настройки!D38,""))</f>
      </c>
      <c r="E13" t="str">
        <f>Вопросы!M14</f>
        <v>да</v>
      </c>
    </row>
    <row r="14" spans="1:5" ht="26.25" customHeight="1">
      <c r="A14" s="20">
        <v>9</v>
      </c>
      <c r="B14" s="30" t="str">
        <f>Вопросы!B15</f>
        <v>Углекислый газ выделяется у животных через кожу, жабры и лёгкие. </v>
      </c>
      <c r="C14" s="20" t="str">
        <f>IF(C2&lt;&gt;0," ",Вопросы!C15)</f>
        <v> </v>
      </c>
      <c r="D14" s="20">
        <f>IF(C2&lt;&gt;0,"",IF(Вопросы!G15&lt;&gt;1,Настройки!D43,""))</f>
      </c>
      <c r="E14" t="str">
        <f>Вопросы!M15</f>
        <v>да</v>
      </c>
    </row>
    <row r="15" spans="1:5" ht="42" customHeight="1">
      <c r="A15" s="20">
        <v>10</v>
      </c>
      <c r="B15" s="30" t="str">
        <f>Вопросы!B16</f>
        <v>Основной орган выделения позвоночных - почка. </v>
      </c>
      <c r="C15" s="20" t="str">
        <f>IF(C2&lt;&gt;0," ",Вопросы!C16)</f>
        <v> </v>
      </c>
      <c r="D15" s="20">
        <f>IF(C2&lt;&gt;0,"",IF(Вопросы!G16&lt;&gt;1,Настройки!D48,""))</f>
      </c>
      <c r="E15" t="str">
        <f>Вопросы!M16</f>
        <v>да</v>
      </c>
    </row>
    <row r="16" ht="24" customHeight="1">
      <c r="B16" s="25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0" operator="equal" stopIfTrue="1">
      <formula>" "</formula>
    </cfRule>
    <cfRule type="cellIs" priority="2" dxfId="1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B12" sqref="B12"/>
    </sheetView>
  </sheetViews>
  <sheetFormatPr defaultColWidth="9.00390625" defaultRowHeight="12.75"/>
  <cols>
    <col min="1" max="1" width="9.125" style="3" customWidth="1"/>
    <col min="2" max="2" width="10.875" style="15" customWidth="1"/>
    <col min="3" max="3" width="49.125" style="11" customWidth="1"/>
    <col min="4" max="4" width="11.875" style="4" customWidth="1"/>
  </cols>
  <sheetData>
    <row r="1" spans="1:8" ht="15">
      <c r="A1" s="16">
        <v>1</v>
      </c>
      <c r="B1" s="31" t="s">
        <v>26</v>
      </c>
      <c r="C1" s="32"/>
      <c r="D1" s="32"/>
      <c r="E1" s="32"/>
      <c r="F1" s="32"/>
      <c r="G1" s="32"/>
      <c r="H1" s="32"/>
    </row>
    <row r="2" spans="2:4" ht="12.75">
      <c r="B2" s="15">
        <v>1</v>
      </c>
      <c r="C2" s="12" t="s">
        <v>27</v>
      </c>
      <c r="D2" s="5">
        <f>MATCH(1,B2:B5,0)</f>
        <v>1</v>
      </c>
    </row>
    <row r="3" spans="3:4" ht="12.75">
      <c r="C3" s="12" t="s">
        <v>28</v>
      </c>
      <c r="D3" s="4" t="str">
        <f>INDEX(C2:C5,D2)</f>
        <v>да</v>
      </c>
    </row>
    <row r="4" ht="12.75">
      <c r="C4" s="12"/>
    </row>
    <row r="5" ht="12.75">
      <c r="C5" s="12"/>
    </row>
    <row r="6" spans="1:2" ht="15">
      <c r="A6" s="16">
        <v>2</v>
      </c>
      <c r="B6" s="33" t="s">
        <v>29</v>
      </c>
    </row>
    <row r="7" spans="3:4" ht="12.75">
      <c r="C7" s="13" t="s">
        <v>27</v>
      </c>
      <c r="D7" s="5">
        <f>MATCH(1,B7:B10,0)</f>
        <v>2</v>
      </c>
    </row>
    <row r="8" spans="2:4" ht="12.75">
      <c r="B8" s="15">
        <v>1</v>
      </c>
      <c r="C8" s="13" t="s">
        <v>38</v>
      </c>
      <c r="D8" s="4" t="str">
        <f>INDEX(C7:C10,D7)</f>
        <v>нет</v>
      </c>
    </row>
    <row r="9" ht="12.75">
      <c r="C9" s="13"/>
    </row>
    <row r="10" ht="12.75">
      <c r="C10" s="13"/>
    </row>
    <row r="11" spans="1:2" ht="15">
      <c r="A11" s="16">
        <v>3</v>
      </c>
      <c r="B11" s="14" t="s">
        <v>30</v>
      </c>
    </row>
    <row r="12" spans="2:4" ht="12.75">
      <c r="B12" s="15">
        <v>1</v>
      </c>
      <c r="C12" s="13" t="s">
        <v>27</v>
      </c>
      <c r="D12" s="5">
        <f>MATCH(1,B12:B15,0)</f>
        <v>1</v>
      </c>
    </row>
    <row r="13" spans="3:4" ht="12.75">
      <c r="C13" s="13" t="s">
        <v>38</v>
      </c>
      <c r="D13" s="4" t="str">
        <f>INDEX(C12:C15,D12)</f>
        <v>да</v>
      </c>
    </row>
    <row r="14" ht="12.75">
      <c r="C14" s="13"/>
    </row>
    <row r="15" ht="12.75">
      <c r="C15" s="13"/>
    </row>
    <row r="16" spans="1:2" ht="15">
      <c r="A16" s="16">
        <v>4</v>
      </c>
      <c r="B16" s="14" t="s">
        <v>31</v>
      </c>
    </row>
    <row r="17" spans="3:4" ht="12.75">
      <c r="C17" s="13" t="s">
        <v>27</v>
      </c>
      <c r="D17" s="5">
        <f>MATCH(1,B17:B20,0)</f>
        <v>2</v>
      </c>
    </row>
    <row r="18" spans="2:4" ht="12.75">
      <c r="B18" s="15">
        <v>1</v>
      </c>
      <c r="C18" s="13" t="s">
        <v>38</v>
      </c>
      <c r="D18" s="4" t="str">
        <f>INDEX(C17:C20,D17)</f>
        <v>нет</v>
      </c>
    </row>
    <row r="19" ht="12.75">
      <c r="C19" s="13"/>
    </row>
    <row r="20" ht="12.75">
      <c r="C20" s="13"/>
    </row>
    <row r="21" spans="1:2" ht="15">
      <c r="A21" s="16">
        <v>5</v>
      </c>
      <c r="B21" s="14" t="s">
        <v>32</v>
      </c>
    </row>
    <row r="22" spans="2:4" ht="12.75">
      <c r="B22" s="15">
        <v>1</v>
      </c>
      <c r="C22" s="13" t="s">
        <v>27</v>
      </c>
      <c r="D22" s="5">
        <f>MATCH(1,B22:B25,0)</f>
        <v>1</v>
      </c>
    </row>
    <row r="23" spans="3:4" ht="12.75">
      <c r="C23" s="13" t="s">
        <v>38</v>
      </c>
      <c r="D23" s="4" t="str">
        <f>INDEX(C22:C25,D22)</f>
        <v>да</v>
      </c>
    </row>
    <row r="24" ht="11.25" customHeight="1">
      <c r="C24" s="13"/>
    </row>
    <row r="25" ht="14.25" customHeight="1">
      <c r="C25" s="13"/>
    </row>
    <row r="26" spans="1:2" ht="15">
      <c r="A26" s="16">
        <v>6</v>
      </c>
      <c r="B26" s="14" t="s">
        <v>33</v>
      </c>
    </row>
    <row r="27" spans="3:4" ht="12.75">
      <c r="C27" s="13" t="s">
        <v>27</v>
      </c>
      <c r="D27" s="5">
        <f>MATCH(1,B27:B30,0)</f>
        <v>2</v>
      </c>
    </row>
    <row r="28" spans="2:4" ht="12.75">
      <c r="B28" s="15">
        <v>1</v>
      </c>
      <c r="C28" s="13" t="s">
        <v>38</v>
      </c>
      <c r="D28" s="4" t="str">
        <f>INDEX(C27:C30,D27)</f>
        <v>нет</v>
      </c>
    </row>
    <row r="29" ht="12.75">
      <c r="C29" s="13"/>
    </row>
    <row r="30" ht="12.75">
      <c r="C30" s="13"/>
    </row>
    <row r="31" spans="1:2" ht="15">
      <c r="A31" s="16">
        <v>7</v>
      </c>
      <c r="B31" s="14" t="s">
        <v>34</v>
      </c>
    </row>
    <row r="32" spans="2:4" ht="12.75">
      <c r="B32" s="15">
        <v>1</v>
      </c>
      <c r="C32" s="13" t="s">
        <v>27</v>
      </c>
      <c r="D32" s="5">
        <f>MATCH(1,B32:B35,0)</f>
        <v>1</v>
      </c>
    </row>
    <row r="33" spans="3:4" ht="12.75">
      <c r="C33" s="13" t="s">
        <v>38</v>
      </c>
      <c r="D33" s="4" t="str">
        <f>INDEX(C32:C35,D32)</f>
        <v>да</v>
      </c>
    </row>
    <row r="34" ht="12.75">
      <c r="C34" s="13"/>
    </row>
    <row r="35" ht="12.75">
      <c r="C35" s="13"/>
    </row>
    <row r="36" spans="1:2" ht="15">
      <c r="A36" s="16">
        <v>8</v>
      </c>
      <c r="B36" s="14" t="s">
        <v>35</v>
      </c>
    </row>
    <row r="37" spans="2:4" ht="12.75">
      <c r="B37" s="15">
        <v>1</v>
      </c>
      <c r="C37" s="13" t="s">
        <v>27</v>
      </c>
      <c r="D37" s="5">
        <f>MATCH(1,B37:B40,0)</f>
        <v>1</v>
      </c>
    </row>
    <row r="38" spans="3:4" ht="12.75">
      <c r="C38" s="13" t="s">
        <v>38</v>
      </c>
      <c r="D38" s="4" t="str">
        <f>INDEX(C37:C40,D37)</f>
        <v>да</v>
      </c>
    </row>
    <row r="39" ht="12.75">
      <c r="C39" s="13"/>
    </row>
    <row r="40" ht="12.75">
      <c r="C40" s="13"/>
    </row>
    <row r="41" spans="1:2" ht="15">
      <c r="A41" s="16">
        <v>9</v>
      </c>
      <c r="B41" s="14" t="s">
        <v>36</v>
      </c>
    </row>
    <row r="42" spans="2:4" ht="12.75">
      <c r="B42" s="15">
        <v>1</v>
      </c>
      <c r="C42" s="13" t="s">
        <v>27</v>
      </c>
      <c r="D42" s="5">
        <f>MATCH(1,B42:B45,0)</f>
        <v>1</v>
      </c>
    </row>
    <row r="43" spans="3:4" ht="12.75">
      <c r="C43" s="13" t="s">
        <v>38</v>
      </c>
      <c r="D43" s="4" t="str">
        <f>INDEX(C42:C45,D42)</f>
        <v>да</v>
      </c>
    </row>
    <row r="44" ht="12.75">
      <c r="C44" s="13"/>
    </row>
    <row r="45" ht="12.75">
      <c r="C45" s="13"/>
    </row>
    <row r="46" spans="1:3" ht="15">
      <c r="A46" s="16">
        <v>10</v>
      </c>
      <c r="B46" s="14" t="s">
        <v>37</v>
      </c>
      <c r="C46" s="14"/>
    </row>
    <row r="47" spans="2:4" ht="12.75">
      <c r="B47" s="15">
        <v>1</v>
      </c>
      <c r="C47" s="13" t="s">
        <v>27</v>
      </c>
      <c r="D47" s="5">
        <f>MATCH(1,B47:B50,0)</f>
        <v>1</v>
      </c>
    </row>
    <row r="48" spans="3:4" ht="12.75">
      <c r="C48" s="13" t="s">
        <v>38</v>
      </c>
      <c r="D48" s="4" t="str">
        <f>INDEX(C47:C50,D47)</f>
        <v>да</v>
      </c>
    </row>
    <row r="49" ht="12.75">
      <c r="C49" s="13"/>
    </row>
    <row r="50" ht="12.75">
      <c r="C50" s="13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1"/>
  <sheetViews>
    <sheetView showGridLines="0" workbookViewId="0" topLeftCell="A1">
      <selection activeCell="J15" sqref="J15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40" t="s">
        <v>11</v>
      </c>
      <c r="B1" s="40"/>
      <c r="C1" s="40"/>
      <c r="D1" s="40"/>
      <c r="E1" s="40"/>
      <c r="F1" s="40"/>
      <c r="G1" s="40"/>
    </row>
    <row r="2" spans="1:2" ht="14.25">
      <c r="A2" s="27"/>
      <c r="B2" s="27"/>
    </row>
    <row r="3" spans="1:7" ht="14.25">
      <c r="A3" s="29">
        <v>1</v>
      </c>
      <c r="B3" s="41" t="s">
        <v>12</v>
      </c>
      <c r="C3" s="41"/>
      <c r="D3" s="41"/>
      <c r="E3" s="41"/>
      <c r="F3" s="41"/>
      <c r="G3" s="41"/>
    </row>
    <row r="4" spans="1:7" ht="14.25">
      <c r="A4" s="29">
        <v>2</v>
      </c>
      <c r="B4" s="41" t="s">
        <v>13</v>
      </c>
      <c r="C4" s="41"/>
      <c r="D4" s="41"/>
      <c r="E4" s="41"/>
      <c r="F4" s="41"/>
      <c r="G4" s="41"/>
    </row>
    <row r="5" spans="1:7" ht="14.25">
      <c r="A5" s="29">
        <v>3</v>
      </c>
      <c r="B5" s="41" t="s">
        <v>14</v>
      </c>
      <c r="C5" s="41"/>
      <c r="D5" s="41"/>
      <c r="E5" s="41"/>
      <c r="F5" s="41"/>
      <c r="G5" s="41"/>
    </row>
    <row r="6" spans="1:7" ht="14.25">
      <c r="A6" s="29">
        <v>4</v>
      </c>
      <c r="B6" s="41" t="s">
        <v>15</v>
      </c>
      <c r="C6" s="41"/>
      <c r="D6" s="41"/>
      <c r="E6" s="41"/>
      <c r="F6" s="41"/>
      <c r="G6" s="41"/>
    </row>
    <row r="7" spans="1:7" ht="14.25">
      <c r="A7" s="29">
        <v>5</v>
      </c>
      <c r="B7" s="41" t="s">
        <v>16</v>
      </c>
      <c r="C7" s="41"/>
      <c r="D7" s="41"/>
      <c r="E7" s="41"/>
      <c r="F7" s="41"/>
      <c r="G7" s="41"/>
    </row>
    <row r="8" spans="1:7" ht="14.25">
      <c r="A8" s="29">
        <v>6</v>
      </c>
      <c r="B8" s="41" t="s">
        <v>17</v>
      </c>
      <c r="C8" s="41"/>
      <c r="D8" s="41"/>
      <c r="E8" s="41"/>
      <c r="F8" s="41"/>
      <c r="G8" s="41"/>
    </row>
    <row r="9" spans="1:7" ht="12.75">
      <c r="A9" s="26"/>
      <c r="B9" s="26"/>
      <c r="C9" s="26"/>
      <c r="D9" s="26"/>
      <c r="E9" s="26"/>
      <c r="F9" s="26"/>
      <c r="G9" s="26"/>
    </row>
    <row r="10" spans="1:7" ht="15.75">
      <c r="A10" s="39" t="s">
        <v>18</v>
      </c>
      <c r="B10" s="39"/>
      <c r="C10" s="39"/>
      <c r="D10" s="39"/>
      <c r="E10" s="39"/>
      <c r="F10" s="39"/>
      <c r="G10" s="39"/>
    </row>
    <row r="11" spans="1:7" ht="14.25">
      <c r="A11" s="26"/>
      <c r="B11" s="28" t="s">
        <v>19</v>
      </c>
      <c r="C11" s="26"/>
      <c r="D11" s="26"/>
      <c r="E11" s="26"/>
      <c r="F11" s="26"/>
      <c r="G11" s="26"/>
    </row>
    <row r="12" spans="1:7" ht="14.25">
      <c r="A12" s="26"/>
      <c r="B12" s="28" t="s">
        <v>20</v>
      </c>
      <c r="C12" s="26"/>
      <c r="D12" s="26"/>
      <c r="E12" s="26"/>
      <c r="F12" s="26"/>
      <c r="G12" s="26"/>
    </row>
    <row r="13" spans="1:7" ht="28.5">
      <c r="A13" s="26"/>
      <c r="B13" s="28" t="s">
        <v>21</v>
      </c>
      <c r="C13" s="26"/>
      <c r="D13" s="26"/>
      <c r="E13" s="26"/>
      <c r="F13" s="26"/>
      <c r="G13" s="26"/>
    </row>
    <row r="14" spans="1:7" ht="28.5">
      <c r="A14" s="26"/>
      <c r="B14" s="28" t="s">
        <v>22</v>
      </c>
      <c r="C14" s="26"/>
      <c r="D14" s="26"/>
      <c r="E14" s="26"/>
      <c r="F14" s="26"/>
      <c r="G14" s="26"/>
    </row>
    <row r="15" spans="1:7" ht="28.5">
      <c r="A15" s="26"/>
      <c r="B15" s="28" t="s">
        <v>23</v>
      </c>
      <c r="C15" s="26"/>
      <c r="D15" s="26"/>
      <c r="E15" s="26"/>
      <c r="F15" s="26"/>
      <c r="G15" s="26"/>
    </row>
    <row r="29" spans="2:9" ht="12.75">
      <c r="B29" t="s">
        <v>24</v>
      </c>
      <c r="C29" s="38" t="s">
        <v>25</v>
      </c>
      <c r="D29" s="38"/>
      <c r="E29" s="38"/>
      <c r="F29" s="38"/>
      <c r="G29" s="38"/>
      <c r="H29" s="38"/>
      <c r="I29" s="38"/>
    </row>
    <row r="30" spans="3:9" ht="12.75">
      <c r="C30" s="38"/>
      <c r="D30" s="38"/>
      <c r="E30" s="38"/>
      <c r="F30" s="38"/>
      <c r="G30" s="38"/>
      <c r="H30" s="38"/>
      <c r="I30" s="38"/>
    </row>
    <row r="31" spans="3:9" ht="12.75">
      <c r="C31" s="38"/>
      <c r="D31" s="38"/>
      <c r="E31" s="38"/>
      <c r="F31" s="38"/>
      <c r="G31" s="38"/>
      <c r="H31" s="38"/>
      <c r="I31" s="38"/>
    </row>
  </sheetData>
  <mergeCells count="9"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Кися</cp:lastModifiedBy>
  <cp:lastPrinted>2003-03-02T22:35:20Z</cp:lastPrinted>
  <dcterms:created xsi:type="dcterms:W3CDTF">2003-02-28T19:49:25Z</dcterms:created>
  <dcterms:modified xsi:type="dcterms:W3CDTF">2007-02-06T16:28:04Z</dcterms:modified>
  <cp:category/>
  <cp:version/>
  <cp:contentType/>
  <cp:contentStatus/>
</cp:coreProperties>
</file>